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stateofwa-my.sharepoint.com/personal/susan_steele_watech_wa_gov/Documents/Desktop/RFQ Stuff/"/>
    </mc:Choice>
  </mc:AlternateContent>
  <xr:revisionPtr revIDLastSave="0" documentId="8_{36E84539-F43C-48E9-A0AB-5037BDDA9A6F}" xr6:coauthVersionLast="47" xr6:coauthVersionMax="47" xr10:uidLastSave="{00000000-0000-0000-0000-000000000000}"/>
  <bookViews>
    <workbookView xWindow="28680" yWindow="-120" windowWidth="20730" windowHeight="11160" xr2:uid="{00000000-000D-0000-FFFF-FFFF00000000}"/>
  </bookViews>
  <sheets>
    <sheet name="1- Instructions " sheetId="4" r:id="rId1"/>
    <sheet name="2 - Line Cost" sheetId="17" r:id="rId2"/>
    <sheet name="3 - Current Service Location" sheetId="19" r:id="rId3"/>
    <sheet name="4 - Vendor Price List" sheetId="2"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17" l="1"/>
  <c r="C21" i="17"/>
  <c r="E21" i="17" s="1"/>
  <c r="D61" i="19"/>
  <c r="D51" i="19"/>
  <c r="D50" i="19"/>
  <c r="D45" i="19"/>
  <c r="D17" i="19"/>
  <c r="D62" i="19"/>
  <c r="D60" i="19"/>
  <c r="D59" i="19"/>
  <c r="D58" i="19"/>
  <c r="D57" i="19"/>
  <c r="D56" i="19"/>
  <c r="D55" i="19"/>
  <c r="D54" i="19"/>
  <c r="D53" i="19"/>
  <c r="D52" i="19"/>
  <c r="D49" i="19"/>
  <c r="D48" i="19"/>
  <c r="D47" i="19"/>
  <c r="D46" i="19"/>
  <c r="D44" i="19"/>
  <c r="D43" i="19"/>
  <c r="D42" i="19"/>
  <c r="D41" i="19"/>
  <c r="D40" i="19"/>
  <c r="D39" i="19"/>
  <c r="D38" i="19"/>
  <c r="D37" i="19"/>
  <c r="D36" i="19"/>
  <c r="D35" i="19"/>
  <c r="D34" i="19"/>
  <c r="D33" i="19"/>
  <c r="D32" i="19"/>
  <c r="D31" i="19"/>
  <c r="D30" i="19"/>
  <c r="D28" i="19"/>
  <c r="D29" i="19"/>
  <c r="D27" i="19"/>
  <c r="D26" i="19"/>
  <c r="D25" i="19"/>
  <c r="D24" i="19"/>
  <c r="D23" i="19"/>
  <c r="D22" i="19"/>
  <c r="D21" i="19"/>
  <c r="B63" i="19"/>
  <c r="D6" i="19"/>
  <c r="D7" i="19"/>
  <c r="D8" i="19"/>
  <c r="D9" i="19"/>
  <c r="D10" i="19"/>
  <c r="D11" i="19"/>
  <c r="D12" i="19"/>
  <c r="D13" i="19"/>
  <c r="D14" i="19"/>
  <c r="D15" i="19"/>
  <c r="D16" i="19"/>
  <c r="D19" i="19"/>
  <c r="D20" i="19"/>
  <c r="D4" i="19"/>
  <c r="D5" i="19"/>
  <c r="D3" i="19"/>
  <c r="C22" i="17"/>
  <c r="E22" i="17" s="1"/>
  <c r="E32" i="17"/>
  <c r="E31" i="17"/>
  <c r="E30" i="17"/>
  <c r="E29" i="17"/>
  <c r="E28" i="17"/>
  <c r="E27" i="17"/>
  <c r="E26" i="17"/>
  <c r="E25" i="17"/>
  <c r="E24" i="17"/>
  <c r="E23" i="17"/>
  <c r="E20" i="17"/>
  <c r="E19" i="17"/>
  <c r="E18" i="17"/>
  <c r="E17" i="17"/>
  <c r="E16" i="17"/>
  <c r="E13" i="17"/>
  <c r="E12" i="17"/>
  <c r="E11" i="17"/>
  <c r="E10" i="17"/>
  <c r="D64" i="19" l="1"/>
  <c r="E36" i="17"/>
</calcChain>
</file>

<file path=xl/sharedStrings.xml><?xml version="1.0" encoding="utf-8"?>
<sst xmlns="http://schemas.openxmlformats.org/spreadsheetml/2006/main" count="176" uniqueCount="142">
  <si>
    <t>Tab</t>
  </si>
  <si>
    <t>Description</t>
  </si>
  <si>
    <t>Instructions</t>
  </si>
  <si>
    <r>
      <t xml:space="preserve">The purpose of this workbook is to provide instructions for completing the Analog line Cost Model. </t>
    </r>
    <r>
      <rPr>
        <b/>
        <sz val="11"/>
        <color indexed="10"/>
        <rFont val="Calibri"/>
        <family val="2"/>
      </rPr>
      <t xml:space="preserve"> Vendors should only enter data in the fields highlighted in </t>
    </r>
    <r>
      <rPr>
        <b/>
        <sz val="11"/>
        <color rgb="FFFF0000"/>
        <rFont val="Calibri"/>
        <family val="2"/>
      </rPr>
      <t>yellow</t>
    </r>
    <r>
      <rPr>
        <b/>
        <sz val="11"/>
        <color rgb="FFFFFF00"/>
        <rFont val="Calibri"/>
        <family val="2"/>
      </rPr>
      <t xml:space="preserve"> </t>
    </r>
    <r>
      <rPr>
        <sz val="11"/>
        <color theme="1"/>
        <rFont val="Calibri"/>
        <family val="2"/>
        <scheme val="minor"/>
      </rPr>
      <t>on the Analog line Cost model.  The data requested is based on a standard Line as described in the RFQ document.  Altering or otherwise changing the Rate Workbook forms is grounds for disqualification.  Any questions should be referred to the RFQQ coordinator.</t>
    </r>
  </si>
  <si>
    <t>2 - 3</t>
  </si>
  <si>
    <t>Cost Components: Tab 2 Analog Line Cost and Tab 3 Current Service Location</t>
  </si>
  <si>
    <t>Vendor Price List</t>
  </si>
  <si>
    <r>
      <t xml:space="preserve">The Vendor Price List is for Vendors to list prices for all items you intend to offer in the format shown.  At a minimum the price list should include all price components for any services provided.  </t>
    </r>
    <r>
      <rPr>
        <b/>
        <sz val="11"/>
        <color theme="1"/>
        <rFont val="Calibri"/>
        <family val="2"/>
        <scheme val="minor"/>
      </rPr>
      <t>This tab is mandatory for Vendors to complete.</t>
    </r>
  </si>
  <si>
    <t>Future Service locations</t>
  </si>
  <si>
    <r>
      <t xml:space="preserve">These are locations CTS may eventually  purchase service at.  Please indicate yes or no if you can provide service at these locations.  CTS does not guarantee services at these locations will be purchased and no costs should be listed on this tab nor will any costs for future services be evaluated or honored at this time.  </t>
    </r>
    <r>
      <rPr>
        <b/>
        <sz val="11"/>
        <color theme="1"/>
        <rFont val="Calibri"/>
        <family val="2"/>
        <scheme val="minor"/>
      </rPr>
      <t>This tab is for informational purposes only, but is mandatory for Vendors to complete.</t>
    </r>
  </si>
  <si>
    <t>This sheet is used to enter your data and determine the total monthly cost for evaluation purposes</t>
  </si>
  <si>
    <t>Data should only be entered in cells highlighted in Yellow</t>
  </si>
  <si>
    <t>Note:  This is a model used for evaluation purposes and does not reflect exact quantities that will be purchased.</t>
  </si>
  <si>
    <t>Any issues or questions should be referred to the RFQ coordinator.</t>
  </si>
  <si>
    <t>Data Entry Field</t>
  </si>
  <si>
    <t>Self Calculating Field</t>
  </si>
  <si>
    <t>Altering or otherwise changing this form is grounds for disqualification.</t>
  </si>
  <si>
    <t>Item</t>
  </si>
  <si>
    <t>Quantity</t>
  </si>
  <si>
    <t>Monthly recurring charge per unit</t>
  </si>
  <si>
    <t>Total monthly charge</t>
  </si>
  <si>
    <t>Remarks</t>
  </si>
  <si>
    <t>Centrex or Analog line to include feature package, described in Section 5</t>
  </si>
  <si>
    <t>If loop &amp; feature package are charged as one item</t>
  </si>
  <si>
    <t>OR</t>
  </si>
  <si>
    <t>Analog access line (loop) if charged separately</t>
  </si>
  <si>
    <t>If loop &amp; feature package are charged separately</t>
  </si>
  <si>
    <t>Feature package, described in section 5 (if charged separately)</t>
  </si>
  <si>
    <t>POTS line alternative, described in Section 5</t>
  </si>
  <si>
    <t>three lines at 100 locations, turnkey solution</t>
  </si>
  <si>
    <t>OTHER CHARGES</t>
  </si>
  <si>
    <t>Voice Mail  (minimum of 30 days storage for 30 messages)</t>
  </si>
  <si>
    <t>Installation charge for analog line</t>
  </si>
  <si>
    <t>Federal Universal Service Charge (if charged)</t>
  </si>
  <si>
    <t>Federal Subscriber Line and Access Recovery Charge (if charged)</t>
  </si>
  <si>
    <t>State 911 surcharge (if charged)</t>
  </si>
  <si>
    <t>Domestic Long distance In-state</t>
  </si>
  <si>
    <t>Average 30 minutes per month/per line</t>
  </si>
  <si>
    <t>Domestic Long distance Interstate</t>
  </si>
  <si>
    <t>Average 10 minutes per month/per line</t>
  </si>
  <si>
    <t>Other standard per line charge (specify)</t>
  </si>
  <si>
    <t>Vendor Total Cost</t>
  </si>
  <si>
    <t>CenturyLink/Qwest Centrex locations</t>
  </si>
  <si>
    <t>Location</t>
  </si>
  <si>
    <t>Approximate Number of Total Lines</t>
  </si>
  <si>
    <t>Can you Service This Area? Y/N</t>
  </si>
  <si>
    <t>If no, $50 per line Assessed</t>
  </si>
  <si>
    <t>Can you provide a Centrex Option at this Area?</t>
  </si>
  <si>
    <t>ABERDEEN CENTREX</t>
  </si>
  <si>
    <t>AUBURN CENTREX</t>
  </si>
  <si>
    <t>BELLEVUE (GLEN) CENTREX</t>
  </si>
  <si>
    <t>BELLEVUE (SHER) CENTREX</t>
  </si>
  <si>
    <t>BELLINGHAM CENTREX</t>
  </si>
  <si>
    <t>BREMERTON CENTREX</t>
  </si>
  <si>
    <t>CENTRALIA CENTREX</t>
  </si>
  <si>
    <t>CHEHALIS CENTREX</t>
  </si>
  <si>
    <t>CLARKSTON CENTREX</t>
  </si>
  <si>
    <t>COLFAX CENTREX</t>
  </si>
  <si>
    <t>COLVILLE CENTREX</t>
  </si>
  <si>
    <t>EPHRATA CENTREX</t>
  </si>
  <si>
    <t>FORKS</t>
  </si>
  <si>
    <t>FEDERAL WAY CENTREX</t>
  </si>
  <si>
    <t>GOLDENDALE</t>
  </si>
  <si>
    <t>GRANDVIEW</t>
  </si>
  <si>
    <t>KENT (O'BRIEN) CENTREX</t>
  </si>
  <si>
    <t>KENT (ULRICH) CENTREX</t>
  </si>
  <si>
    <t>LACEY CENTREX</t>
  </si>
  <si>
    <t>LONGVIEW CENTREX</t>
  </si>
  <si>
    <t xml:space="preserve">MEDICAL LAKE </t>
  </si>
  <si>
    <t>MOSES LAKE CENTREX</t>
  </si>
  <si>
    <t>OLYMPIA CENTREX</t>
  </si>
  <si>
    <t>OMAK CENTREX</t>
  </si>
  <si>
    <t>PASCO CENTREX</t>
  </si>
  <si>
    <t>PT. ANGELES CENTREX</t>
  </si>
  <si>
    <t>PT ORCHARD CENTREX</t>
  </si>
  <si>
    <t>PT. TOWNSEND CENTREX</t>
  </si>
  <si>
    <t>PUYALLUP CENTREX</t>
  </si>
  <si>
    <t>RENTON CENTREX</t>
  </si>
  <si>
    <t>SEATTLE (ATWA) CENTREX</t>
  </si>
  <si>
    <t>SEATTLE (CAMP) CENTREX</t>
  </si>
  <si>
    <t>SEATTLE (CHER) CENTREX</t>
  </si>
  <si>
    <t>SEATTLE (EAST) CENTREX</t>
  </si>
  <si>
    <t>SEATTLE (ELLI) CENTREX</t>
  </si>
  <si>
    <t>SEATTLE (EMER) CENTREX</t>
  </si>
  <si>
    <t>SEATTLE (LAKE) CENTREX</t>
  </si>
  <si>
    <t>SEATTLE (MAIN) CENTREX</t>
  </si>
  <si>
    <t>SEATTLE (PARK) CENTREX</t>
  </si>
  <si>
    <t>SEATTLE (ROCK) CENTREX</t>
  </si>
  <si>
    <t>SEATTLE (WEST) CENTREX</t>
  </si>
  <si>
    <t>SHELTON CENTREX</t>
  </si>
  <si>
    <t>SPOKANE (FAIR) CENTREX</t>
  </si>
  <si>
    <t>SPOKANE (HUDS) CENTREX</t>
  </si>
  <si>
    <t>SPOKANE (KEYS) CENTREX</t>
  </si>
  <si>
    <t>SPOKANE (RIVE) CENTREX</t>
  </si>
  <si>
    <t>SPOKANE (WALN) CENTREX</t>
  </si>
  <si>
    <t>STEVENSON</t>
  </si>
  <si>
    <t>SUNNYSIDE</t>
  </si>
  <si>
    <t>TACOMA (FAWC) CENTREX</t>
  </si>
  <si>
    <t>TACOMA (GREE) CENTREX</t>
  </si>
  <si>
    <t>TACOMA (JUNI) CENTREX</t>
  </si>
  <si>
    <t>TACOMA (LENO) CENTREX</t>
  </si>
  <si>
    <t>TACOMA (LOGAN) CENTREX</t>
  </si>
  <si>
    <t>VANCOUVER (NORTH)</t>
  </si>
  <si>
    <t>VANCOUVER (ORCH)</t>
  </si>
  <si>
    <t>VANCOUVER (OXFO)</t>
  </si>
  <si>
    <t>WALLA WALLA CENTREX</t>
  </si>
  <si>
    <t>WHITE SALMON</t>
  </si>
  <si>
    <t>YAKIMA CENTREX</t>
  </si>
  <si>
    <t>Total Lines</t>
  </si>
  <si>
    <t xml:space="preserve">Total Service Unavailability Cost:  </t>
  </si>
  <si>
    <t>This is an example of what the Mandatory Vendor Price List (Appendix E) should look like.  Vendors should add any additional costs in this tab. Add additional lines as necessary for additional products/services not reflected below, but that are within scope of the RFQ.</t>
  </si>
  <si>
    <t>Vendor Part Numer if applicable</t>
  </si>
  <si>
    <t>Item Description</t>
  </si>
  <si>
    <t>Unit</t>
  </si>
  <si>
    <t>Cost per Unit</t>
  </si>
  <si>
    <t>Centrex Loop Charge</t>
  </si>
  <si>
    <t>each</t>
  </si>
  <si>
    <t>Analog line Loop Charge</t>
  </si>
  <si>
    <t>Feature Package</t>
  </si>
  <si>
    <t>Caller ID</t>
  </si>
  <si>
    <t>Per line</t>
  </si>
  <si>
    <t>Network Access Register (NAR)</t>
  </si>
  <si>
    <t>Extended area service charge</t>
  </si>
  <si>
    <t>Federal Universal Service Charge</t>
  </si>
  <si>
    <t>Federal Subscriber Line and Access Recovery Charge</t>
  </si>
  <si>
    <t>Collect call acceptance restriction</t>
  </si>
  <si>
    <t>Centrex line installation charge</t>
  </si>
  <si>
    <t>Hourly charge for wiring</t>
  </si>
  <si>
    <t>hourly</t>
  </si>
  <si>
    <t>long distance in state</t>
  </si>
  <si>
    <t>per minute</t>
  </si>
  <si>
    <t>long distance out of state</t>
  </si>
  <si>
    <t>perminute</t>
  </si>
  <si>
    <t>Toll restriction</t>
  </si>
  <si>
    <t>per line</t>
  </si>
  <si>
    <t>3rd party restriction</t>
  </si>
  <si>
    <t>Mileage charge</t>
  </si>
  <si>
    <t>per mile</t>
  </si>
  <si>
    <t>POTS Line Alternative</t>
  </si>
  <si>
    <t>List quantitiy required for 4200 lines</t>
  </si>
  <si>
    <r>
      <t xml:space="preserve">CTS recognizes that vendors may structure their offerings using different cost components.  Tab 2 - Vendors should list all of the cost components required for their service as described in Section 6 of the RFQ.  If you include a loop and a feature package as one line in your offering you do not need to provide separate prices for the loop and the feature package.  However if you intend to price them separately you should list both components and the prices for each.  For items 7 through 20 (Tab 2) list the quantity of those items your firm require for 4200 Centrex or analolg lines, if any.                                                                                         Tab 3 - Vendors should indicate yes or no to whether they can provide Analog service.  Use this tab in conjunction with Appendix F - Service Availability.  For any sites Vendors cannot service and they indicate "no", a $50 per line assessment will be included in the evaluation only to cover CTS' anticipated expense to procure services elsewhere. Vendors should also indicate which sites can be provided as a Centrex option. </t>
    </r>
    <r>
      <rPr>
        <b/>
        <sz val="11"/>
        <color theme="1"/>
        <rFont val="Calibri"/>
        <family val="2"/>
        <scheme val="minor"/>
      </rPr>
      <t xml:space="preserve">Both Tabs 2 and 3 are mandatory for Vendors to complete.                                                                   </t>
    </r>
    <r>
      <rPr>
        <sz val="11"/>
        <color theme="1"/>
        <rFont val="Calibri"/>
        <family val="2"/>
        <scheme val="minor"/>
      </rPr>
      <t xml:space="preserve">                                      </t>
    </r>
  </si>
  <si>
    <t>RFQ 24-RFQ-015 Appendix E - Cost Model and Price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</si>
</sst>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b/>
      <sz val="10"/>
      <name val="Arial"/>
      <family val="2"/>
    </font>
    <font>
      <b/>
      <sz val="10"/>
      <color indexed="10"/>
      <name val="Arial"/>
      <family val="2"/>
    </font>
    <font>
      <sz val="10"/>
      <name val="Arial"/>
      <family val="2"/>
    </font>
    <font>
      <b/>
      <sz val="11"/>
      <color indexed="10"/>
      <name val="Calibri"/>
      <family val="2"/>
    </font>
    <font>
      <sz val="11"/>
      <color theme="1"/>
      <name val="Calibri"/>
      <family val="2"/>
      <scheme val="minor"/>
    </font>
    <font>
      <b/>
      <sz val="11"/>
      <color theme="1"/>
      <name val="Calibri"/>
      <family val="2"/>
      <scheme val="minor"/>
    </font>
    <font>
      <b/>
      <sz val="10"/>
      <color rgb="FFFF0000"/>
      <name val="Arial"/>
      <family val="2"/>
    </font>
    <font>
      <b/>
      <sz val="11"/>
      <color theme="1"/>
      <name val="Arial"/>
      <family val="2"/>
    </font>
    <font>
      <b/>
      <sz val="11"/>
      <color rgb="FFFFFF00"/>
      <name val="Calibri"/>
      <family val="2"/>
    </font>
    <font>
      <b/>
      <sz val="11"/>
      <color rgb="FFFF0000"/>
      <name val="Calibri"/>
      <family val="2"/>
    </font>
    <font>
      <sz val="10"/>
      <color theme="1"/>
      <name val="Calibri"/>
      <family val="2"/>
      <scheme val="minor"/>
    </font>
    <font>
      <sz val="11"/>
      <name val="Times New Roman"/>
      <family val="1"/>
    </font>
  </fonts>
  <fills count="9">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rgb="FF99FF66"/>
        <bgColor indexed="64"/>
      </patternFill>
    </fill>
    <fill>
      <patternFill patternType="solid">
        <fgColor theme="0"/>
        <bgColor indexed="64"/>
      </patternFill>
    </fill>
    <fill>
      <patternFill patternType="solid">
        <fgColor rgb="FF99FF99"/>
        <bgColor indexed="64"/>
      </patternFill>
    </fill>
    <fill>
      <patternFill patternType="solid">
        <fgColor rgb="FF92D05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bottom style="thick">
        <color auto="1"/>
      </bottom>
      <diagonal/>
    </border>
    <border>
      <left style="hair">
        <color theme="1" tint="0.499984740745262"/>
      </left>
      <right style="hair">
        <color theme="1" tint="0.499984740745262"/>
      </right>
      <top/>
      <bottom style="hair">
        <color theme="1"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4" fontId="5" fillId="0" borderId="0" applyFont="0" applyFill="0" applyBorder="0" applyAlignment="0" applyProtection="0"/>
    <xf numFmtId="0" fontId="3" fillId="0" borderId="0"/>
    <xf numFmtId="0" fontId="11" fillId="0" borderId="0"/>
    <xf numFmtId="0" fontId="3" fillId="0" borderId="0"/>
  </cellStyleXfs>
  <cellXfs count="50">
    <xf numFmtId="0" fontId="0" fillId="0" borderId="0" xfId="0"/>
    <xf numFmtId="0" fontId="0" fillId="0" borderId="0" xfId="0" applyAlignment="1">
      <alignment wrapText="1"/>
    </xf>
    <xf numFmtId="0" fontId="0" fillId="0" borderId="0" xfId="0" applyAlignment="1">
      <alignment horizontal="center"/>
    </xf>
    <xf numFmtId="0" fontId="0" fillId="2" borderId="1" xfId="0" applyFill="1" applyBorder="1" applyAlignment="1">
      <alignment horizontal="center"/>
    </xf>
    <xf numFmtId="0" fontId="1" fillId="0" borderId="0" xfId="0" applyFont="1"/>
    <xf numFmtId="0" fontId="2" fillId="0" borderId="0" xfId="0" applyFont="1"/>
    <xf numFmtId="0" fontId="1" fillId="2" borderId="1" xfId="0" applyFont="1" applyFill="1" applyBorder="1"/>
    <xf numFmtId="0" fontId="6" fillId="3" borderId="1" xfId="0" applyFont="1" applyFill="1" applyBorder="1" applyAlignment="1">
      <alignment horizontal="center" wrapText="1"/>
    </xf>
    <xf numFmtId="0" fontId="6" fillId="0" borderId="0" xfId="0" applyFont="1"/>
    <xf numFmtId="44" fontId="5" fillId="0" borderId="0" xfId="1" applyFont="1"/>
    <xf numFmtId="0" fontId="6" fillId="0" borderId="0" xfId="0" applyFont="1" applyAlignment="1">
      <alignment horizontal="center"/>
    </xf>
    <xf numFmtId="0" fontId="1" fillId="0" borderId="2" xfId="0" applyFont="1" applyBorder="1"/>
    <xf numFmtId="0" fontId="6" fillId="3" borderId="1" xfId="0" applyFont="1" applyFill="1" applyBorder="1"/>
    <xf numFmtId="0" fontId="6" fillId="3" borderId="1" xfId="0" applyFont="1" applyFill="1" applyBorder="1" applyAlignment="1">
      <alignment wrapText="1"/>
    </xf>
    <xf numFmtId="44" fontId="6" fillId="3" borderId="1" xfId="1" applyFont="1" applyFill="1" applyBorder="1"/>
    <xf numFmtId="0" fontId="6" fillId="0" borderId="0" xfId="0" applyFont="1" applyAlignment="1">
      <alignment horizontal="center" wrapText="1"/>
    </xf>
    <xf numFmtId="0" fontId="0" fillId="2" borderId="1" xfId="0" applyFill="1" applyBorder="1"/>
    <xf numFmtId="0" fontId="0" fillId="4" borderId="1" xfId="0" applyFill="1" applyBorder="1"/>
    <xf numFmtId="0" fontId="0" fillId="5" borderId="1" xfId="0" applyFill="1" applyBorder="1"/>
    <xf numFmtId="0" fontId="0" fillId="5" borderId="0" xfId="0" applyFill="1"/>
    <xf numFmtId="44" fontId="5" fillId="5" borderId="0" xfId="1" applyFont="1" applyFill="1"/>
    <xf numFmtId="44" fontId="5" fillId="6" borderId="1" xfId="1" applyFont="1" applyFill="1" applyBorder="1" applyAlignment="1">
      <alignment horizontal="center"/>
    </xf>
    <xf numFmtId="44" fontId="5" fillId="0" borderId="0" xfId="1" applyFont="1" applyAlignment="1">
      <alignment horizontal="center"/>
    </xf>
    <xf numFmtId="44" fontId="5" fillId="0" borderId="0" xfId="1" applyFont="1" applyAlignment="1">
      <alignment horizontal="center" wrapText="1"/>
    </xf>
    <xf numFmtId="44" fontId="5" fillId="2" borderId="1" xfId="1" applyFont="1" applyFill="1" applyBorder="1" applyAlignment="1">
      <alignment horizontal="center"/>
    </xf>
    <xf numFmtId="0" fontId="0" fillId="5" borderId="0" xfId="0" applyFill="1" applyAlignment="1">
      <alignment horizontal="center"/>
    </xf>
    <xf numFmtId="0" fontId="7" fillId="0" borderId="2" xfId="0" applyFont="1" applyBorder="1"/>
    <xf numFmtId="44" fontId="5" fillId="2" borderId="1" xfId="1" applyFont="1" applyFill="1" applyBorder="1"/>
    <xf numFmtId="0" fontId="0" fillId="2" borderId="1" xfId="0" applyFill="1" applyBorder="1" applyAlignment="1">
      <alignment wrapText="1"/>
    </xf>
    <xf numFmtId="0" fontId="0" fillId="0" borderId="1" xfId="0" applyBorder="1" applyAlignment="1">
      <alignment horizontal="center"/>
    </xf>
    <xf numFmtId="0" fontId="0" fillId="2" borderId="3" xfId="0" applyFill="1" applyBorder="1"/>
    <xf numFmtId="0" fontId="6" fillId="3" borderId="1" xfId="0" applyFont="1" applyFill="1" applyBorder="1" applyAlignment="1">
      <alignment horizontal="center"/>
    </xf>
    <xf numFmtId="49" fontId="0" fillId="0" borderId="0" xfId="0" applyNumberFormat="1" applyAlignment="1">
      <alignment horizontal="center"/>
    </xf>
    <xf numFmtId="0" fontId="8" fillId="2" borderId="5" xfId="0" applyFont="1" applyFill="1" applyBorder="1" applyAlignment="1">
      <alignment horizontal="center" wrapText="1"/>
    </xf>
    <xf numFmtId="0" fontId="6" fillId="2" borderId="5" xfId="0" applyFont="1" applyFill="1" applyBorder="1" applyAlignment="1">
      <alignment wrapText="1"/>
    </xf>
    <xf numFmtId="0" fontId="0" fillId="2" borderId="5" xfId="0" applyFill="1" applyBorder="1" applyAlignment="1">
      <alignment wrapText="1"/>
    </xf>
    <xf numFmtId="0" fontId="0" fillId="0" borderId="7" xfId="0" applyBorder="1"/>
    <xf numFmtId="0" fontId="0" fillId="0" borderId="8" xfId="0" applyBorder="1" applyAlignment="1">
      <alignment horizontal="right"/>
    </xf>
    <xf numFmtId="44" fontId="0" fillId="0" borderId="0" xfId="0" applyNumberFormat="1"/>
    <xf numFmtId="44" fontId="6" fillId="0" borderId="5" xfId="0" applyNumberFormat="1" applyFont="1" applyBorder="1" applyAlignment="1">
      <alignment wrapText="1"/>
    </xf>
    <xf numFmtId="44" fontId="0" fillId="0" borderId="9" xfId="0" applyNumberFormat="1" applyBorder="1"/>
    <xf numFmtId="49" fontId="0" fillId="0" borderId="4" xfId="0" applyNumberFormat="1" applyBorder="1"/>
    <xf numFmtId="49" fontId="0" fillId="0" borderId="0" xfId="0" applyNumberFormat="1"/>
    <xf numFmtId="0" fontId="0" fillId="2" borderId="0" xfId="0" applyFill="1"/>
    <xf numFmtId="49" fontId="3" fillId="0" borderId="0" xfId="0" applyNumberFormat="1" applyFont="1"/>
    <xf numFmtId="44" fontId="0" fillId="0" borderId="4" xfId="0" applyNumberFormat="1" applyBorder="1"/>
    <xf numFmtId="0" fontId="0" fillId="2" borderId="4" xfId="0" applyFill="1" applyBorder="1"/>
    <xf numFmtId="49" fontId="0" fillId="8" borderId="0" xfId="0" applyNumberFormat="1" applyFill="1"/>
    <xf numFmtId="0" fontId="12" fillId="0" borderId="6" xfId="2" applyFont="1" applyBorder="1" applyAlignment="1">
      <alignment horizontal="center"/>
    </xf>
    <xf numFmtId="0" fontId="0" fillId="7" borderId="4" xfId="0" applyFill="1" applyBorder="1" applyAlignment="1">
      <alignment horizontal="center"/>
    </xf>
  </cellXfs>
  <cellStyles count="5">
    <cellStyle name="Currency" xfId="1" builtinId="4"/>
    <cellStyle name="Normal" xfId="0" builtinId="0"/>
    <cellStyle name="Normal 13" xfId="4" xr:uid="{49E0BFD2-51FA-401B-989B-A27241860D18}"/>
    <cellStyle name="Normal 2" xfId="2" xr:uid="{00000000-0005-0000-0000-000002000000}"/>
    <cellStyle name="Normal 2 2" xfId="3" xr:uid="{FA1DD67A-E1EC-402C-8C6A-5256B8B0D560}"/>
  </cellStyles>
  <dxfs count="1">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
  <sheetViews>
    <sheetView tabSelected="1" workbookViewId="0">
      <pane ySplit="2" topLeftCell="A3" activePane="bottomLeft" state="frozen"/>
      <selection pane="bottomLeft" activeCell="C3" sqref="C3"/>
    </sheetView>
  </sheetViews>
  <sheetFormatPr defaultRowHeight="14.5" x14ac:dyDescent="0.35"/>
  <cols>
    <col min="1" max="1" width="8.26953125" style="2" bestFit="1" customWidth="1"/>
    <col min="2" max="3" width="28" style="1" customWidth="1"/>
    <col min="4" max="4" width="76.26953125" style="1" customWidth="1"/>
  </cols>
  <sheetData>
    <row r="1" spans="1:4" x14ac:dyDescent="0.35">
      <c r="A1" s="49" t="s">
        <v>141</v>
      </c>
      <c r="B1" s="49"/>
      <c r="C1" s="49"/>
      <c r="D1" s="49"/>
    </row>
    <row r="2" spans="1:4" x14ac:dyDescent="0.35">
      <c r="A2" s="31" t="s">
        <v>0</v>
      </c>
      <c r="B2" s="7" t="s">
        <v>1</v>
      </c>
      <c r="C2" s="7"/>
      <c r="D2" s="7" t="s">
        <v>2</v>
      </c>
    </row>
    <row r="3" spans="1:4" ht="87" customHeight="1" x14ac:dyDescent="0.35">
      <c r="A3" s="2">
        <v>1</v>
      </c>
      <c r="B3" s="1" t="s">
        <v>2</v>
      </c>
      <c r="D3" s="1" t="s">
        <v>3</v>
      </c>
    </row>
    <row r="6" spans="1:4" ht="204.75" customHeight="1" x14ac:dyDescent="0.35">
      <c r="A6" s="32" t="s">
        <v>4</v>
      </c>
      <c r="B6" s="1" t="s">
        <v>5</v>
      </c>
      <c r="D6" s="1" t="s">
        <v>140</v>
      </c>
    </row>
    <row r="8" spans="1:4" ht="43.5" x14ac:dyDescent="0.35">
      <c r="A8" s="2">
        <v>4</v>
      </c>
      <c r="B8" s="1" t="s">
        <v>6</v>
      </c>
      <c r="D8" s="1" t="s">
        <v>7</v>
      </c>
    </row>
    <row r="10" spans="1:4" ht="72.5" x14ac:dyDescent="0.35">
      <c r="A10" s="2">
        <v>5</v>
      </c>
      <c r="B10" s="1" t="s">
        <v>8</v>
      </c>
      <c r="D10" s="1" t="s">
        <v>9</v>
      </c>
    </row>
  </sheetData>
  <mergeCells count="1">
    <mergeCell ref="A1:D1"/>
  </mergeCells>
  <printOptions gridLines="1"/>
  <pageMargins left="0.7" right="0.7" top="0.75" bottom="0.75" header="0.3" footer="0.3"/>
  <pageSetup scale="80" orientation="portrait" r:id="rId1"/>
  <headerFooter>
    <oddHeader>&amp;CInstructions for Voice Mail RFQQ Financial Response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6"/>
  <sheetViews>
    <sheetView zoomScale="90" zoomScaleNormal="90" workbookViewId="0">
      <pane ySplit="7" topLeftCell="A8" activePane="bottomLeft" state="frozen"/>
      <selection pane="bottomLeft" activeCell="B16" sqref="B16"/>
    </sheetView>
  </sheetViews>
  <sheetFormatPr defaultRowHeight="14.5" x14ac:dyDescent="0.35"/>
  <cols>
    <col min="1" max="1" width="9.26953125" style="2" customWidth="1"/>
    <col min="2" max="2" width="43.26953125" customWidth="1"/>
    <col min="3" max="3" width="14.26953125" style="25" customWidth="1"/>
    <col min="4" max="4" width="17.26953125" style="22" customWidth="1"/>
    <col min="5" max="5" width="18.453125" style="22" customWidth="1"/>
    <col min="6" max="6" width="44.7265625" style="1" customWidth="1"/>
  </cols>
  <sheetData>
    <row r="1" spans="1:6" x14ac:dyDescent="0.35">
      <c r="A1" s="4" t="s">
        <v>10</v>
      </c>
    </row>
    <row r="2" spans="1:6" x14ac:dyDescent="0.35">
      <c r="A2" s="11" t="s">
        <v>11</v>
      </c>
    </row>
    <row r="3" spans="1:6" x14ac:dyDescent="0.35">
      <c r="A3" s="26" t="s">
        <v>12</v>
      </c>
    </row>
    <row r="4" spans="1:6" x14ac:dyDescent="0.35">
      <c r="A4" s="11" t="s">
        <v>13</v>
      </c>
    </row>
    <row r="5" spans="1:6" x14ac:dyDescent="0.35">
      <c r="A5" s="6" t="s">
        <v>14</v>
      </c>
      <c r="B5" s="16"/>
    </row>
    <row r="6" spans="1:6" x14ac:dyDescent="0.35">
      <c r="A6" s="17" t="s">
        <v>15</v>
      </c>
      <c r="B6" s="17"/>
    </row>
    <row r="7" spans="1:6" hidden="1" x14ac:dyDescent="0.35">
      <c r="A7" s="5" t="s">
        <v>16</v>
      </c>
    </row>
    <row r="8" spans="1:6" x14ac:dyDescent="0.35">
      <c r="C8" s="2"/>
    </row>
    <row r="9" spans="1:6" ht="29" x14ac:dyDescent="0.35">
      <c r="A9" s="2" t="s">
        <v>17</v>
      </c>
      <c r="B9" t="s">
        <v>1</v>
      </c>
      <c r="C9" s="2" t="s">
        <v>18</v>
      </c>
      <c r="D9" s="23" t="s">
        <v>19</v>
      </c>
      <c r="E9" s="23" t="s">
        <v>20</v>
      </c>
      <c r="F9" s="15" t="s">
        <v>21</v>
      </c>
    </row>
    <row r="10" spans="1:6" ht="29" x14ac:dyDescent="0.35">
      <c r="A10" s="2">
        <v>1</v>
      </c>
      <c r="B10" s="1" t="s">
        <v>22</v>
      </c>
      <c r="C10" s="2">
        <v>4200</v>
      </c>
      <c r="D10" s="24"/>
      <c r="E10" s="21">
        <f>C10*D10</f>
        <v>0</v>
      </c>
      <c r="F10" s="1" t="s">
        <v>23</v>
      </c>
    </row>
    <row r="11" spans="1:6" x14ac:dyDescent="0.35">
      <c r="B11" s="10" t="s">
        <v>24</v>
      </c>
      <c r="C11" s="2"/>
      <c r="D11" s="24"/>
      <c r="E11" s="21">
        <f t="shared" ref="E11:E32" si="0">C11*D11</f>
        <v>0</v>
      </c>
    </row>
    <row r="12" spans="1:6" x14ac:dyDescent="0.35">
      <c r="A12" s="2">
        <v>2</v>
      </c>
      <c r="B12" s="1" t="s">
        <v>25</v>
      </c>
      <c r="C12" s="2">
        <v>4200</v>
      </c>
      <c r="D12" s="24"/>
      <c r="E12" s="21">
        <f t="shared" si="0"/>
        <v>0</v>
      </c>
      <c r="F12" s="1" t="s">
        <v>26</v>
      </c>
    </row>
    <row r="13" spans="1:6" ht="29" x14ac:dyDescent="0.35">
      <c r="A13" s="2">
        <v>3</v>
      </c>
      <c r="B13" s="1" t="s">
        <v>27</v>
      </c>
      <c r="C13" s="2">
        <v>4200</v>
      </c>
      <c r="D13" s="24"/>
      <c r="E13" s="21">
        <f t="shared" si="0"/>
        <v>0</v>
      </c>
    </row>
    <row r="14" spans="1:6" x14ac:dyDescent="0.35">
      <c r="A14" s="2">
        <v>4</v>
      </c>
      <c r="B14" s="1" t="s">
        <v>28</v>
      </c>
      <c r="C14" s="2">
        <v>300</v>
      </c>
      <c r="D14" s="24"/>
      <c r="E14" s="21">
        <f>C14*D14</f>
        <v>0</v>
      </c>
      <c r="F14" s="1" t="s">
        <v>29</v>
      </c>
    </row>
    <row r="15" spans="1:6" x14ac:dyDescent="0.35">
      <c r="B15" s="10" t="s">
        <v>30</v>
      </c>
      <c r="C15" s="2"/>
      <c r="D15" s="24"/>
      <c r="E15" s="21"/>
    </row>
    <row r="16" spans="1:6" ht="29" x14ac:dyDescent="0.35">
      <c r="A16" s="2">
        <v>6</v>
      </c>
      <c r="B16" s="1" t="s">
        <v>31</v>
      </c>
      <c r="C16" s="2">
        <v>210</v>
      </c>
      <c r="D16" s="24"/>
      <c r="E16" s="21">
        <f t="shared" si="0"/>
        <v>0</v>
      </c>
    </row>
    <row r="17" spans="1:6" x14ac:dyDescent="0.35">
      <c r="A17" s="2">
        <v>7</v>
      </c>
      <c r="B17" s="1" t="s">
        <v>32</v>
      </c>
      <c r="C17" s="2">
        <v>100</v>
      </c>
      <c r="D17" s="24"/>
      <c r="E17" s="21">
        <f t="shared" si="0"/>
        <v>0</v>
      </c>
    </row>
    <row r="18" spans="1:6" x14ac:dyDescent="0.35">
      <c r="A18" s="2">
        <v>8</v>
      </c>
      <c r="B18" t="s">
        <v>33</v>
      </c>
      <c r="C18" s="3"/>
      <c r="D18" s="24"/>
      <c r="E18" s="21">
        <f t="shared" si="0"/>
        <v>0</v>
      </c>
      <c r="F18" s="1" t="s">
        <v>139</v>
      </c>
    </row>
    <row r="19" spans="1:6" ht="29" x14ac:dyDescent="0.35">
      <c r="A19" s="2">
        <v>10</v>
      </c>
      <c r="B19" s="1" t="s">
        <v>34</v>
      </c>
      <c r="C19" s="3"/>
      <c r="D19" s="24"/>
      <c r="E19" s="21">
        <f t="shared" si="0"/>
        <v>0</v>
      </c>
      <c r="F19" s="1" t="s">
        <v>139</v>
      </c>
    </row>
    <row r="20" spans="1:6" x14ac:dyDescent="0.35">
      <c r="A20" s="2">
        <v>11</v>
      </c>
      <c r="B20" t="s">
        <v>35</v>
      </c>
      <c r="C20" s="3"/>
      <c r="D20" s="24"/>
      <c r="E20" s="21">
        <f t="shared" si="0"/>
        <v>0</v>
      </c>
      <c r="F20" s="1" t="s">
        <v>139</v>
      </c>
    </row>
    <row r="21" spans="1:6" x14ac:dyDescent="0.35">
      <c r="A21" s="2">
        <v>12</v>
      </c>
      <c r="B21" s="1" t="s">
        <v>36</v>
      </c>
      <c r="C21" s="29">
        <f>C12*30</f>
        <v>126000</v>
      </c>
      <c r="D21" s="24"/>
      <c r="E21" s="21">
        <f t="shared" ref="E21:E22" si="1">C21*D21</f>
        <v>0</v>
      </c>
      <c r="F21" s="1" t="s">
        <v>37</v>
      </c>
    </row>
    <row r="22" spans="1:6" x14ac:dyDescent="0.35">
      <c r="A22" s="2">
        <v>13</v>
      </c>
      <c r="B22" s="1" t="s">
        <v>38</v>
      </c>
      <c r="C22" s="29">
        <f>C13*10</f>
        <v>42000</v>
      </c>
      <c r="D22" s="24"/>
      <c r="E22" s="21">
        <f t="shared" si="1"/>
        <v>0</v>
      </c>
      <c r="F22" s="1" t="s">
        <v>39</v>
      </c>
    </row>
    <row r="23" spans="1:6" x14ac:dyDescent="0.35">
      <c r="A23" s="2">
        <v>14</v>
      </c>
      <c r="B23" s="30" t="s">
        <v>40</v>
      </c>
      <c r="C23" s="3"/>
      <c r="D23" s="24"/>
      <c r="E23" s="21">
        <f t="shared" si="0"/>
        <v>0</v>
      </c>
      <c r="F23" s="1" t="s">
        <v>139</v>
      </c>
    </row>
    <row r="24" spans="1:6" x14ac:dyDescent="0.35">
      <c r="A24" s="2">
        <v>15</v>
      </c>
      <c r="B24" s="30" t="s">
        <v>40</v>
      </c>
      <c r="C24" s="3"/>
      <c r="D24" s="24"/>
      <c r="E24" s="21">
        <f t="shared" si="0"/>
        <v>0</v>
      </c>
      <c r="F24" s="1" t="s">
        <v>139</v>
      </c>
    </row>
    <row r="25" spans="1:6" x14ac:dyDescent="0.35">
      <c r="A25" s="2">
        <v>16</v>
      </c>
      <c r="B25" s="30" t="s">
        <v>40</v>
      </c>
      <c r="C25" s="3"/>
      <c r="D25" s="24"/>
      <c r="E25" s="21">
        <f t="shared" si="0"/>
        <v>0</v>
      </c>
      <c r="F25" s="1" t="s">
        <v>139</v>
      </c>
    </row>
    <row r="26" spans="1:6" x14ac:dyDescent="0.35">
      <c r="A26" s="2">
        <v>17</v>
      </c>
      <c r="B26" s="30" t="s">
        <v>40</v>
      </c>
      <c r="C26" s="3"/>
      <c r="D26" s="24"/>
      <c r="E26" s="21">
        <f t="shared" si="0"/>
        <v>0</v>
      </c>
      <c r="F26" s="1" t="s">
        <v>139</v>
      </c>
    </row>
    <row r="27" spans="1:6" x14ac:dyDescent="0.35">
      <c r="A27" s="2">
        <v>18</v>
      </c>
      <c r="B27" s="30" t="s">
        <v>40</v>
      </c>
      <c r="C27" s="3"/>
      <c r="D27" s="24"/>
      <c r="E27" s="21">
        <f t="shared" si="0"/>
        <v>0</v>
      </c>
      <c r="F27" s="1" t="s">
        <v>139</v>
      </c>
    </row>
    <row r="28" spans="1:6" x14ac:dyDescent="0.35">
      <c r="A28" s="2">
        <v>19</v>
      </c>
      <c r="B28" s="30" t="s">
        <v>40</v>
      </c>
      <c r="C28" s="3"/>
      <c r="D28" s="24"/>
      <c r="E28" s="21">
        <f t="shared" si="0"/>
        <v>0</v>
      </c>
      <c r="F28" s="1" t="s">
        <v>139</v>
      </c>
    </row>
    <row r="29" spans="1:6" x14ac:dyDescent="0.35">
      <c r="A29" s="2">
        <v>20</v>
      </c>
      <c r="B29" s="30" t="s">
        <v>40</v>
      </c>
      <c r="C29" s="3"/>
      <c r="D29" s="24"/>
      <c r="E29" s="21">
        <f t="shared" si="0"/>
        <v>0</v>
      </c>
      <c r="F29" s="1" t="s">
        <v>139</v>
      </c>
    </row>
    <row r="30" spans="1:6" x14ac:dyDescent="0.35">
      <c r="A30" s="2">
        <v>21</v>
      </c>
      <c r="B30" s="30" t="s">
        <v>40</v>
      </c>
      <c r="C30" s="3"/>
      <c r="D30" s="24"/>
      <c r="E30" s="21">
        <f t="shared" si="0"/>
        <v>0</v>
      </c>
      <c r="F30" s="1" t="s">
        <v>139</v>
      </c>
    </row>
    <row r="31" spans="1:6" x14ac:dyDescent="0.35">
      <c r="A31" s="2">
        <v>22</v>
      </c>
      <c r="B31" s="30" t="s">
        <v>40</v>
      </c>
      <c r="C31" s="3"/>
      <c r="D31" s="24"/>
      <c r="E31" s="21">
        <f t="shared" si="0"/>
        <v>0</v>
      </c>
      <c r="F31" s="1" t="s">
        <v>139</v>
      </c>
    </row>
    <row r="32" spans="1:6" x14ac:dyDescent="0.35">
      <c r="A32" s="2">
        <v>23</v>
      </c>
      <c r="B32" s="30" t="s">
        <v>40</v>
      </c>
      <c r="C32" s="3"/>
      <c r="D32" s="24"/>
      <c r="E32" s="21">
        <f t="shared" si="0"/>
        <v>0</v>
      </c>
      <c r="F32" s="1" t="s">
        <v>139</v>
      </c>
    </row>
    <row r="36" spans="1:5" s="1" customFormat="1" x14ac:dyDescent="0.35">
      <c r="A36" s="3"/>
      <c r="B36" s="16" t="s">
        <v>41</v>
      </c>
      <c r="C36" s="25"/>
      <c r="D36" s="22"/>
      <c r="E36" s="21">
        <f>SUM(E10:E35)</f>
        <v>0</v>
      </c>
    </row>
  </sheetData>
  <printOptions gridLines="1"/>
  <pageMargins left="0.7" right="0.7" top="0.75" bottom="0.75" header="0.3" footer="0.3"/>
  <pageSetup scale="80" orientation="landscape"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4"/>
  <sheetViews>
    <sheetView topLeftCell="A2" workbookViewId="0">
      <selection activeCell="N14" sqref="N14"/>
    </sheetView>
  </sheetViews>
  <sheetFormatPr defaultRowHeight="14.5" x14ac:dyDescent="0.35"/>
  <cols>
    <col min="1" max="1" width="23.7265625" customWidth="1"/>
    <col min="2" max="2" width="17" customWidth="1"/>
    <col min="3" max="3" width="13.26953125" customWidth="1"/>
    <col min="4" max="4" width="15.7265625" style="38" customWidth="1"/>
    <col min="5" max="5" width="11.26953125" customWidth="1"/>
  </cols>
  <sheetData>
    <row r="1" spans="1:5" x14ac:dyDescent="0.35">
      <c r="A1" s="8" t="s">
        <v>42</v>
      </c>
    </row>
    <row r="2" spans="1:5" ht="73" thickBot="1" x14ac:dyDescent="0.4">
      <c r="A2" s="33" t="s">
        <v>43</v>
      </c>
      <c r="B2" s="33" t="s">
        <v>44</v>
      </c>
      <c r="C2" s="34" t="s">
        <v>45</v>
      </c>
      <c r="D2" s="39" t="s">
        <v>46</v>
      </c>
      <c r="E2" s="35" t="s">
        <v>47</v>
      </c>
    </row>
    <row r="3" spans="1:5" ht="15" thickTop="1" x14ac:dyDescent="0.35">
      <c r="A3" s="42" t="s">
        <v>48</v>
      </c>
      <c r="B3" s="48">
        <v>29</v>
      </c>
      <c r="C3" s="43"/>
      <c r="D3" s="38">
        <f>IF(C3="NO",B3*50,0)</f>
        <v>0</v>
      </c>
      <c r="E3" s="43"/>
    </row>
    <row r="4" spans="1:5" x14ac:dyDescent="0.35">
      <c r="A4" s="42" t="s">
        <v>49</v>
      </c>
      <c r="B4" s="48">
        <v>14</v>
      </c>
      <c r="C4" s="43"/>
      <c r="D4" s="38">
        <f t="shared" ref="D4:D20" si="0">IF(C4="NO",B4*50,0)</f>
        <v>0</v>
      </c>
      <c r="E4" s="43"/>
    </row>
    <row r="5" spans="1:5" x14ac:dyDescent="0.35">
      <c r="A5" s="42" t="s">
        <v>50</v>
      </c>
      <c r="B5" s="48">
        <v>9</v>
      </c>
      <c r="C5" s="43"/>
      <c r="D5" s="38">
        <f t="shared" si="0"/>
        <v>0</v>
      </c>
      <c r="E5" s="43"/>
    </row>
    <row r="6" spans="1:5" x14ac:dyDescent="0.35">
      <c r="A6" s="42" t="s">
        <v>51</v>
      </c>
      <c r="B6" s="48">
        <v>67</v>
      </c>
      <c r="C6" s="43"/>
      <c r="D6" s="38">
        <f t="shared" si="0"/>
        <v>0</v>
      </c>
      <c r="E6" s="43"/>
    </row>
    <row r="7" spans="1:5" x14ac:dyDescent="0.35">
      <c r="A7" s="42" t="s">
        <v>52</v>
      </c>
      <c r="B7" s="48">
        <v>96</v>
      </c>
      <c r="C7" s="43"/>
      <c r="D7" s="38">
        <f t="shared" si="0"/>
        <v>0</v>
      </c>
      <c r="E7" s="43"/>
    </row>
    <row r="8" spans="1:5" x14ac:dyDescent="0.35">
      <c r="A8" s="42" t="s">
        <v>53</v>
      </c>
      <c r="B8" s="48">
        <v>160</v>
      </c>
      <c r="C8" s="43"/>
      <c r="D8" s="38">
        <f t="shared" si="0"/>
        <v>0</v>
      </c>
      <c r="E8" s="43"/>
    </row>
    <row r="9" spans="1:5" x14ac:dyDescent="0.35">
      <c r="A9" s="42" t="s">
        <v>54</v>
      </c>
      <c r="B9" s="48">
        <v>43</v>
      </c>
      <c r="C9" s="43"/>
      <c r="D9" s="38">
        <f t="shared" si="0"/>
        <v>0</v>
      </c>
      <c r="E9" s="43"/>
    </row>
    <row r="10" spans="1:5" x14ac:dyDescent="0.35">
      <c r="A10" s="42" t="s">
        <v>55</v>
      </c>
      <c r="B10" s="48">
        <v>37</v>
      </c>
      <c r="C10" s="43"/>
      <c r="D10" s="38">
        <f t="shared" si="0"/>
        <v>0</v>
      </c>
      <c r="E10" s="43"/>
    </row>
    <row r="11" spans="1:5" x14ac:dyDescent="0.35">
      <c r="A11" s="42" t="s">
        <v>56</v>
      </c>
      <c r="B11" s="48">
        <v>7</v>
      </c>
      <c r="C11" s="43"/>
      <c r="D11" s="38">
        <f t="shared" si="0"/>
        <v>0</v>
      </c>
      <c r="E11" s="43"/>
    </row>
    <row r="12" spans="1:5" x14ac:dyDescent="0.35">
      <c r="A12" s="42" t="s">
        <v>57</v>
      </c>
      <c r="B12" s="48">
        <v>6</v>
      </c>
      <c r="C12" s="43"/>
      <c r="D12" s="38">
        <f t="shared" si="0"/>
        <v>0</v>
      </c>
      <c r="E12" s="43"/>
    </row>
    <row r="13" spans="1:5" x14ac:dyDescent="0.35">
      <c r="A13" s="42" t="s">
        <v>58</v>
      </c>
      <c r="B13" s="48">
        <v>40</v>
      </c>
      <c r="C13" s="43"/>
      <c r="D13" s="38">
        <f t="shared" si="0"/>
        <v>0</v>
      </c>
      <c r="E13" s="43"/>
    </row>
    <row r="14" spans="1:5" x14ac:dyDescent="0.35">
      <c r="A14" s="42" t="s">
        <v>59</v>
      </c>
      <c r="B14" s="48">
        <v>34</v>
      </c>
      <c r="C14" s="43"/>
      <c r="D14" s="38">
        <f t="shared" si="0"/>
        <v>0</v>
      </c>
      <c r="E14" s="43"/>
    </row>
    <row r="15" spans="1:5" x14ac:dyDescent="0.35">
      <c r="A15" s="42" t="s">
        <v>60</v>
      </c>
      <c r="B15" s="48">
        <v>1</v>
      </c>
      <c r="C15" s="43"/>
      <c r="D15" s="38">
        <f t="shared" si="0"/>
        <v>0</v>
      </c>
      <c r="E15" s="43"/>
    </row>
    <row r="16" spans="1:5" x14ac:dyDescent="0.35">
      <c r="A16" s="42" t="s">
        <v>61</v>
      </c>
      <c r="B16" s="48">
        <v>38</v>
      </c>
      <c r="C16" s="43"/>
      <c r="D16" s="38">
        <f t="shared" si="0"/>
        <v>0</v>
      </c>
      <c r="E16" s="43"/>
    </row>
    <row r="17" spans="1:5" x14ac:dyDescent="0.35">
      <c r="A17" s="47" t="s">
        <v>62</v>
      </c>
      <c r="B17" s="48">
        <v>6</v>
      </c>
      <c r="C17" s="43"/>
      <c r="D17" s="38">
        <f t="shared" si="0"/>
        <v>0</v>
      </c>
      <c r="E17" s="43"/>
    </row>
    <row r="18" spans="1:5" x14ac:dyDescent="0.35">
      <c r="A18" s="47" t="s">
        <v>63</v>
      </c>
      <c r="B18" s="48">
        <v>1</v>
      </c>
      <c r="C18" s="43"/>
      <c r="E18" s="43"/>
    </row>
    <row r="19" spans="1:5" x14ac:dyDescent="0.35">
      <c r="A19" s="42" t="s">
        <v>64</v>
      </c>
      <c r="B19" s="48">
        <v>7</v>
      </c>
      <c r="C19" s="43"/>
      <c r="D19" s="38">
        <f t="shared" si="0"/>
        <v>0</v>
      </c>
      <c r="E19" s="43"/>
    </row>
    <row r="20" spans="1:5" x14ac:dyDescent="0.35">
      <c r="A20" s="44" t="s">
        <v>65</v>
      </c>
      <c r="B20" s="48">
        <v>17</v>
      </c>
      <c r="C20" s="43"/>
      <c r="D20" s="38">
        <f t="shared" si="0"/>
        <v>0</v>
      </c>
      <c r="E20" s="43"/>
    </row>
    <row r="21" spans="1:5" x14ac:dyDescent="0.35">
      <c r="A21" s="42" t="s">
        <v>66</v>
      </c>
      <c r="B21" s="48">
        <v>274</v>
      </c>
      <c r="C21" s="43"/>
      <c r="D21" s="38">
        <f t="shared" ref="D21:D62" si="1">IF(C21="NO",B21*50,0)</f>
        <v>0</v>
      </c>
      <c r="E21" s="43"/>
    </row>
    <row r="22" spans="1:5" x14ac:dyDescent="0.35">
      <c r="A22" s="42" t="s">
        <v>67</v>
      </c>
      <c r="B22" s="48">
        <v>158</v>
      </c>
      <c r="C22" s="43"/>
      <c r="D22" s="38">
        <f t="shared" si="1"/>
        <v>0</v>
      </c>
      <c r="E22" s="43"/>
    </row>
    <row r="23" spans="1:5" x14ac:dyDescent="0.35">
      <c r="A23" s="42" t="s">
        <v>68</v>
      </c>
      <c r="B23" s="48">
        <v>23</v>
      </c>
      <c r="C23" s="43"/>
      <c r="D23" s="38">
        <f t="shared" si="1"/>
        <v>0</v>
      </c>
      <c r="E23" s="43"/>
    </row>
    <row r="24" spans="1:5" x14ac:dyDescent="0.35">
      <c r="A24" s="42" t="s">
        <v>69</v>
      </c>
      <c r="B24" s="48">
        <v>48</v>
      </c>
      <c r="C24" s="43"/>
      <c r="D24" s="38">
        <f t="shared" si="1"/>
        <v>0</v>
      </c>
      <c r="E24" s="43"/>
    </row>
    <row r="25" spans="1:5" x14ac:dyDescent="0.35">
      <c r="A25" s="42" t="s">
        <v>70</v>
      </c>
      <c r="B25" s="48">
        <v>1120</v>
      </c>
      <c r="C25" s="43"/>
      <c r="D25" s="38">
        <f t="shared" si="1"/>
        <v>0</v>
      </c>
      <c r="E25" s="43"/>
    </row>
    <row r="26" spans="1:5" x14ac:dyDescent="0.35">
      <c r="A26" s="42" t="s">
        <v>71</v>
      </c>
      <c r="B26" s="48">
        <v>148</v>
      </c>
      <c r="C26" s="43"/>
      <c r="D26" s="38">
        <f t="shared" si="1"/>
        <v>0</v>
      </c>
      <c r="E26" s="43"/>
    </row>
    <row r="27" spans="1:5" x14ac:dyDescent="0.35">
      <c r="A27" s="42" t="s">
        <v>72</v>
      </c>
      <c r="B27" s="48">
        <v>52</v>
      </c>
      <c r="C27" s="43"/>
      <c r="D27" s="38">
        <f t="shared" si="1"/>
        <v>0</v>
      </c>
      <c r="E27" s="43"/>
    </row>
    <row r="28" spans="1:5" x14ac:dyDescent="0.35">
      <c r="A28" s="42" t="s">
        <v>73</v>
      </c>
      <c r="B28" s="48">
        <v>40</v>
      </c>
      <c r="C28" s="43"/>
      <c r="D28" s="38">
        <f>IF(C28="NO",B28*50,0)</f>
        <v>0</v>
      </c>
      <c r="E28" s="43"/>
    </row>
    <row r="29" spans="1:5" ht="13.15" customHeight="1" x14ac:dyDescent="0.35">
      <c r="A29" s="42" t="s">
        <v>74</v>
      </c>
      <c r="B29" s="48">
        <v>39</v>
      </c>
      <c r="C29" s="43"/>
      <c r="D29" s="38">
        <f t="shared" si="1"/>
        <v>0</v>
      </c>
      <c r="E29" s="43"/>
    </row>
    <row r="30" spans="1:5" x14ac:dyDescent="0.35">
      <c r="A30" s="42" t="s">
        <v>75</v>
      </c>
      <c r="B30" s="48">
        <v>34</v>
      </c>
      <c r="C30" s="43"/>
      <c r="D30" s="38">
        <f t="shared" si="1"/>
        <v>0</v>
      </c>
      <c r="E30" s="43"/>
    </row>
    <row r="31" spans="1:5" x14ac:dyDescent="0.35">
      <c r="A31" s="42" t="s">
        <v>76</v>
      </c>
      <c r="B31" s="48">
        <v>27</v>
      </c>
      <c r="C31" s="43"/>
      <c r="D31" s="38">
        <f t="shared" si="1"/>
        <v>0</v>
      </c>
      <c r="E31" s="43"/>
    </row>
    <row r="32" spans="1:5" x14ac:dyDescent="0.35">
      <c r="A32" s="42" t="s">
        <v>77</v>
      </c>
      <c r="B32" s="48">
        <v>30</v>
      </c>
      <c r="C32" s="43"/>
      <c r="D32" s="38">
        <f t="shared" si="1"/>
        <v>0</v>
      </c>
      <c r="E32" s="43"/>
    </row>
    <row r="33" spans="1:5" x14ac:dyDescent="0.35">
      <c r="A33" s="42" t="s">
        <v>78</v>
      </c>
      <c r="B33" s="48">
        <v>6</v>
      </c>
      <c r="C33" s="43"/>
      <c r="D33" s="38">
        <f t="shared" si="1"/>
        <v>0</v>
      </c>
      <c r="E33" s="43"/>
    </row>
    <row r="34" spans="1:5" x14ac:dyDescent="0.35">
      <c r="A34" s="42" t="s">
        <v>79</v>
      </c>
      <c r="B34" s="48">
        <v>3</v>
      </c>
      <c r="C34" s="43"/>
      <c r="D34" s="38">
        <f t="shared" si="1"/>
        <v>0</v>
      </c>
      <c r="E34" s="43"/>
    </row>
    <row r="35" spans="1:5" x14ac:dyDescent="0.35">
      <c r="A35" s="42" t="s">
        <v>80</v>
      </c>
      <c r="B35" s="48">
        <v>27</v>
      </c>
      <c r="C35" s="43"/>
      <c r="D35" s="38">
        <f t="shared" si="1"/>
        <v>0</v>
      </c>
      <c r="E35" s="43"/>
    </row>
    <row r="36" spans="1:5" x14ac:dyDescent="0.35">
      <c r="A36" s="42" t="s">
        <v>81</v>
      </c>
      <c r="B36" s="48">
        <v>38</v>
      </c>
      <c r="C36" s="43"/>
      <c r="D36" s="38">
        <f t="shared" si="1"/>
        <v>0</v>
      </c>
      <c r="E36" s="43"/>
    </row>
    <row r="37" spans="1:5" x14ac:dyDescent="0.35">
      <c r="A37" s="42" t="s">
        <v>82</v>
      </c>
      <c r="B37" s="48">
        <v>25</v>
      </c>
      <c r="C37" s="43"/>
      <c r="D37" s="38">
        <f t="shared" si="1"/>
        <v>0</v>
      </c>
      <c r="E37" s="43"/>
    </row>
    <row r="38" spans="1:5" x14ac:dyDescent="0.35">
      <c r="A38" s="42" t="s">
        <v>83</v>
      </c>
      <c r="B38" s="48">
        <v>24</v>
      </c>
      <c r="C38" s="43"/>
      <c r="D38" s="38">
        <f t="shared" si="1"/>
        <v>0</v>
      </c>
      <c r="E38" s="43"/>
    </row>
    <row r="39" spans="1:5" x14ac:dyDescent="0.35">
      <c r="A39" s="42" t="s">
        <v>84</v>
      </c>
      <c r="B39" s="48">
        <v>3</v>
      </c>
      <c r="C39" s="43"/>
      <c r="D39" s="38">
        <f t="shared" si="1"/>
        <v>0</v>
      </c>
      <c r="E39" s="43"/>
    </row>
    <row r="40" spans="1:5" x14ac:dyDescent="0.35">
      <c r="A40" s="42" t="s">
        <v>85</v>
      </c>
      <c r="B40" s="48">
        <v>148</v>
      </c>
      <c r="C40" s="43"/>
      <c r="D40" s="38">
        <f t="shared" si="1"/>
        <v>0</v>
      </c>
      <c r="E40" s="43"/>
    </row>
    <row r="41" spans="1:5" x14ac:dyDescent="0.35">
      <c r="A41" s="42" t="s">
        <v>86</v>
      </c>
      <c r="B41" s="48">
        <v>18</v>
      </c>
      <c r="C41" s="43"/>
      <c r="D41" s="38">
        <f t="shared" si="1"/>
        <v>0</v>
      </c>
      <c r="E41" s="43"/>
    </row>
    <row r="42" spans="1:5" x14ac:dyDescent="0.35">
      <c r="A42" s="42" t="s">
        <v>87</v>
      </c>
      <c r="B42" s="48">
        <v>22</v>
      </c>
      <c r="C42" s="43"/>
      <c r="D42" s="38">
        <f t="shared" si="1"/>
        <v>0</v>
      </c>
      <c r="E42" s="43"/>
    </row>
    <row r="43" spans="1:5" x14ac:dyDescent="0.35">
      <c r="A43" s="42" t="s">
        <v>88</v>
      </c>
      <c r="B43" s="48">
        <v>13</v>
      </c>
      <c r="C43" s="43"/>
      <c r="D43" s="38">
        <f t="shared" si="1"/>
        <v>0</v>
      </c>
      <c r="E43" s="43"/>
    </row>
    <row r="44" spans="1:5" x14ac:dyDescent="0.35">
      <c r="A44" s="42" t="s">
        <v>89</v>
      </c>
      <c r="B44" s="48">
        <v>42</v>
      </c>
      <c r="C44" s="43"/>
      <c r="D44" s="38">
        <f t="shared" si="1"/>
        <v>0</v>
      </c>
      <c r="E44" s="43"/>
    </row>
    <row r="45" spans="1:5" x14ac:dyDescent="0.35">
      <c r="A45" s="42" t="s">
        <v>90</v>
      </c>
      <c r="B45" s="48">
        <v>85</v>
      </c>
      <c r="C45" s="43"/>
      <c r="D45" s="38">
        <f t="shared" si="1"/>
        <v>0</v>
      </c>
      <c r="E45" s="43"/>
    </row>
    <row r="46" spans="1:5" x14ac:dyDescent="0.35">
      <c r="A46" s="42" t="s">
        <v>91</v>
      </c>
      <c r="B46" s="48">
        <v>27</v>
      </c>
      <c r="C46" s="43"/>
      <c r="D46" s="38">
        <f t="shared" si="1"/>
        <v>0</v>
      </c>
      <c r="E46" s="43"/>
    </row>
    <row r="47" spans="1:5" x14ac:dyDescent="0.35">
      <c r="A47" s="42" t="s">
        <v>92</v>
      </c>
      <c r="B47" s="48">
        <v>11</v>
      </c>
      <c r="C47" s="43"/>
      <c r="D47" s="38">
        <f t="shared" si="1"/>
        <v>0</v>
      </c>
      <c r="E47" s="43"/>
    </row>
    <row r="48" spans="1:5" x14ac:dyDescent="0.35">
      <c r="A48" s="42" t="s">
        <v>93</v>
      </c>
      <c r="B48" s="48">
        <v>48</v>
      </c>
      <c r="C48" s="43"/>
      <c r="D48" s="38">
        <f t="shared" si="1"/>
        <v>0</v>
      </c>
      <c r="E48" s="43"/>
    </row>
    <row r="49" spans="1:5" x14ac:dyDescent="0.35">
      <c r="A49" s="42" t="s">
        <v>94</v>
      </c>
      <c r="B49" s="48">
        <v>60</v>
      </c>
      <c r="C49" s="43"/>
      <c r="D49" s="38">
        <f t="shared" si="1"/>
        <v>0</v>
      </c>
      <c r="E49" s="43"/>
    </row>
    <row r="50" spans="1:5" x14ac:dyDescent="0.35">
      <c r="A50" s="47" t="s">
        <v>95</v>
      </c>
      <c r="B50" s="48">
        <v>7</v>
      </c>
      <c r="C50" s="43"/>
      <c r="D50" s="38">
        <f t="shared" si="1"/>
        <v>0</v>
      </c>
      <c r="E50" s="43"/>
    </row>
    <row r="51" spans="1:5" x14ac:dyDescent="0.35">
      <c r="A51" s="47" t="s">
        <v>96</v>
      </c>
      <c r="B51" s="48">
        <v>25</v>
      </c>
      <c r="C51" s="43"/>
      <c r="D51" s="38">
        <f t="shared" ref="D51" si="2">IF(C51="NO",B51*50,0)</f>
        <v>0</v>
      </c>
      <c r="E51" s="43"/>
    </row>
    <row r="52" spans="1:5" x14ac:dyDescent="0.35">
      <c r="A52" s="42" t="s">
        <v>97</v>
      </c>
      <c r="B52" s="48">
        <v>227</v>
      </c>
      <c r="C52" s="43"/>
      <c r="D52" s="38">
        <f t="shared" si="1"/>
        <v>0</v>
      </c>
      <c r="E52" s="43"/>
    </row>
    <row r="53" spans="1:5" x14ac:dyDescent="0.35">
      <c r="A53" s="42" t="s">
        <v>98</v>
      </c>
      <c r="B53" s="48">
        <v>26</v>
      </c>
      <c r="C53" s="43"/>
      <c r="D53" s="38">
        <f t="shared" si="1"/>
        <v>0</v>
      </c>
      <c r="E53" s="43"/>
    </row>
    <row r="54" spans="1:5" x14ac:dyDescent="0.35">
      <c r="A54" s="42" t="s">
        <v>99</v>
      </c>
      <c r="B54" s="48">
        <v>125</v>
      </c>
      <c r="C54" s="43"/>
      <c r="D54" s="38">
        <f t="shared" si="1"/>
        <v>0</v>
      </c>
      <c r="E54" s="43"/>
    </row>
    <row r="55" spans="1:5" x14ac:dyDescent="0.35">
      <c r="A55" s="42" t="s">
        <v>100</v>
      </c>
      <c r="B55" s="48">
        <v>25</v>
      </c>
      <c r="C55" s="43"/>
      <c r="D55" s="38">
        <f t="shared" si="1"/>
        <v>0</v>
      </c>
      <c r="E55" s="43"/>
    </row>
    <row r="56" spans="1:5" x14ac:dyDescent="0.35">
      <c r="A56" s="42" t="s">
        <v>101</v>
      </c>
      <c r="B56" s="48">
        <v>26</v>
      </c>
      <c r="C56" s="43"/>
      <c r="D56" s="38">
        <f t="shared" si="1"/>
        <v>0</v>
      </c>
      <c r="E56" s="43"/>
    </row>
    <row r="57" spans="1:5" x14ac:dyDescent="0.35">
      <c r="A57" s="42" t="s">
        <v>102</v>
      </c>
      <c r="B57" s="48">
        <v>6</v>
      </c>
      <c r="C57" s="43"/>
      <c r="D57" s="38">
        <f t="shared" si="1"/>
        <v>0</v>
      </c>
      <c r="E57" s="43"/>
    </row>
    <row r="58" spans="1:5" x14ac:dyDescent="0.35">
      <c r="A58" s="42" t="s">
        <v>103</v>
      </c>
      <c r="B58" s="48">
        <v>51</v>
      </c>
      <c r="C58" s="43"/>
      <c r="D58" s="38">
        <f t="shared" si="1"/>
        <v>0</v>
      </c>
      <c r="E58" s="43"/>
    </row>
    <row r="59" spans="1:5" x14ac:dyDescent="0.35">
      <c r="A59" s="42" t="s">
        <v>104</v>
      </c>
      <c r="B59" s="48">
        <v>52</v>
      </c>
      <c r="C59" s="43"/>
      <c r="D59" s="38">
        <f t="shared" si="1"/>
        <v>0</v>
      </c>
      <c r="E59" s="43"/>
    </row>
    <row r="60" spans="1:5" x14ac:dyDescent="0.35">
      <c r="A60" s="42" t="s">
        <v>105</v>
      </c>
      <c r="B60" s="48">
        <v>75</v>
      </c>
      <c r="C60" s="43"/>
      <c r="D60" s="38">
        <f t="shared" si="1"/>
        <v>0</v>
      </c>
      <c r="E60" s="43"/>
    </row>
    <row r="61" spans="1:5" x14ac:dyDescent="0.35">
      <c r="A61" s="47" t="s">
        <v>106</v>
      </c>
      <c r="B61" s="48">
        <v>7</v>
      </c>
      <c r="C61" s="43"/>
      <c r="D61" s="38">
        <f t="shared" si="1"/>
        <v>0</v>
      </c>
      <c r="E61" s="43"/>
    </row>
    <row r="62" spans="1:5" x14ac:dyDescent="0.35">
      <c r="A62" s="41" t="s">
        <v>107</v>
      </c>
      <c r="B62" s="48">
        <v>155</v>
      </c>
      <c r="C62" s="46"/>
      <c r="D62" s="45">
        <f t="shared" si="1"/>
        <v>0</v>
      </c>
      <c r="E62" s="46"/>
    </row>
    <row r="63" spans="1:5" ht="15" thickBot="1" x14ac:dyDescent="0.4">
      <c r="A63" s="42" t="s">
        <v>108</v>
      </c>
      <c r="B63">
        <f>SUM(B3:B62)</f>
        <v>4012</v>
      </c>
    </row>
    <row r="64" spans="1:5" ht="15" thickBot="1" x14ac:dyDescent="0.4">
      <c r="B64" s="36"/>
      <c r="C64" s="37" t="s">
        <v>109</v>
      </c>
      <c r="D64" s="40">
        <f>SUM(D3:D21)</f>
        <v>0</v>
      </c>
    </row>
  </sheetData>
  <conditionalFormatting sqref="C3:C62 E3:E62 C64">
    <cfRule type="expression" dxfId="0" priority="2">
      <formula>"Yes+$C$3:$C$18"</formula>
    </cfRule>
  </conditionalFormatting>
  <dataValidations count="1">
    <dataValidation type="list" allowBlank="1" showInputMessage="1" showErrorMessage="1" sqref="C3:C62 E3:E62" xr:uid="{00000000-0002-0000-0400-000000000000}">
      <formula1>"Yes, 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5"/>
  <sheetViews>
    <sheetView workbookViewId="0">
      <pane ySplit="2" topLeftCell="A3" activePane="bottomLeft" state="frozen"/>
      <selection pane="bottomLeft" activeCell="C22" sqref="C22"/>
    </sheetView>
  </sheetViews>
  <sheetFormatPr defaultRowHeight="14.5" x14ac:dyDescent="0.35"/>
  <cols>
    <col min="1" max="1" width="23.26953125" customWidth="1"/>
    <col min="2" max="2" width="42" customWidth="1"/>
    <col min="3" max="3" width="12.453125" customWidth="1"/>
    <col min="4" max="4" width="22.54296875" style="9" customWidth="1"/>
  </cols>
  <sheetData>
    <row r="1" spans="1:4" x14ac:dyDescent="0.35">
      <c r="A1" t="s">
        <v>110</v>
      </c>
    </row>
    <row r="2" spans="1:4" ht="29" x14ac:dyDescent="0.35">
      <c r="A2" s="13" t="s">
        <v>111</v>
      </c>
      <c r="B2" s="12" t="s">
        <v>112</v>
      </c>
      <c r="C2" s="12" t="s">
        <v>113</v>
      </c>
      <c r="D2" s="14" t="s">
        <v>114</v>
      </c>
    </row>
    <row r="3" spans="1:4" x14ac:dyDescent="0.35">
      <c r="A3" s="13"/>
      <c r="B3" s="12"/>
      <c r="C3" s="12"/>
      <c r="D3" s="14"/>
    </row>
    <row r="4" spans="1:4" x14ac:dyDescent="0.35">
      <c r="A4" s="18"/>
      <c r="B4" s="16" t="s">
        <v>115</v>
      </c>
      <c r="C4" s="16" t="s">
        <v>116</v>
      </c>
      <c r="D4" s="27"/>
    </row>
    <row r="5" spans="1:4" x14ac:dyDescent="0.35">
      <c r="A5" s="18"/>
      <c r="B5" s="16" t="s">
        <v>117</v>
      </c>
      <c r="C5" s="16" t="s">
        <v>116</v>
      </c>
      <c r="D5" s="27"/>
    </row>
    <row r="6" spans="1:4" x14ac:dyDescent="0.35">
      <c r="A6" s="18"/>
      <c r="B6" s="16" t="s">
        <v>118</v>
      </c>
      <c r="C6" s="16" t="s">
        <v>116</v>
      </c>
      <c r="D6" s="27"/>
    </row>
    <row r="7" spans="1:4" x14ac:dyDescent="0.35">
      <c r="A7" s="18"/>
      <c r="B7" s="16" t="s">
        <v>119</v>
      </c>
      <c r="C7" s="16" t="s">
        <v>120</v>
      </c>
      <c r="D7" s="27"/>
    </row>
    <row r="8" spans="1:4" x14ac:dyDescent="0.35">
      <c r="A8" s="18"/>
      <c r="B8" s="16" t="s">
        <v>121</v>
      </c>
      <c r="C8" s="16"/>
      <c r="D8" s="27"/>
    </row>
    <row r="9" spans="1:4" x14ac:dyDescent="0.35">
      <c r="A9" s="18"/>
      <c r="B9" s="16" t="s">
        <v>122</v>
      </c>
      <c r="C9" s="16" t="s">
        <v>116</v>
      </c>
      <c r="D9" s="27"/>
    </row>
    <row r="10" spans="1:4" x14ac:dyDescent="0.35">
      <c r="A10" s="18"/>
      <c r="B10" s="16" t="s">
        <v>123</v>
      </c>
      <c r="C10" s="16" t="s">
        <v>116</v>
      </c>
      <c r="D10" s="27"/>
    </row>
    <row r="11" spans="1:4" ht="29" x14ac:dyDescent="0.35">
      <c r="A11" s="18"/>
      <c r="B11" s="28" t="s">
        <v>124</v>
      </c>
      <c r="C11" s="16" t="s">
        <v>116</v>
      </c>
      <c r="D11" s="27"/>
    </row>
    <row r="12" spans="1:4" x14ac:dyDescent="0.35">
      <c r="A12" s="18"/>
      <c r="B12" s="16" t="s">
        <v>125</v>
      </c>
      <c r="C12" s="16" t="s">
        <v>116</v>
      </c>
      <c r="D12" s="27"/>
    </row>
    <row r="13" spans="1:4" x14ac:dyDescent="0.35">
      <c r="A13" s="18"/>
      <c r="B13" s="16" t="s">
        <v>126</v>
      </c>
      <c r="C13" s="16" t="s">
        <v>116</v>
      </c>
      <c r="D13" s="27"/>
    </row>
    <row r="14" spans="1:4" x14ac:dyDescent="0.35">
      <c r="A14" s="18"/>
      <c r="B14" s="16" t="s">
        <v>127</v>
      </c>
      <c r="C14" s="16" t="s">
        <v>128</v>
      </c>
      <c r="D14" s="27"/>
    </row>
    <row r="15" spans="1:4" x14ac:dyDescent="0.35">
      <c r="A15" s="18"/>
      <c r="B15" s="16" t="s">
        <v>129</v>
      </c>
      <c r="C15" s="16" t="s">
        <v>130</v>
      </c>
      <c r="D15" s="27"/>
    </row>
    <row r="16" spans="1:4" x14ac:dyDescent="0.35">
      <c r="A16" s="18"/>
      <c r="B16" s="16" t="s">
        <v>131</v>
      </c>
      <c r="C16" s="16" t="s">
        <v>132</v>
      </c>
      <c r="D16" s="27"/>
    </row>
    <row r="17" spans="1:4" x14ac:dyDescent="0.35">
      <c r="A17" s="18"/>
      <c r="B17" s="16" t="s">
        <v>133</v>
      </c>
      <c r="C17" s="16" t="s">
        <v>134</v>
      </c>
      <c r="D17" s="27"/>
    </row>
    <row r="18" spans="1:4" x14ac:dyDescent="0.35">
      <c r="A18" s="18"/>
      <c r="B18" s="16" t="s">
        <v>135</v>
      </c>
      <c r="C18" s="16" t="s">
        <v>134</v>
      </c>
      <c r="D18" s="27"/>
    </row>
    <row r="19" spans="1:4" x14ac:dyDescent="0.35">
      <c r="A19" s="18"/>
      <c r="B19" s="16" t="s">
        <v>125</v>
      </c>
      <c r="C19" s="16" t="s">
        <v>134</v>
      </c>
      <c r="D19" s="27"/>
    </row>
    <row r="20" spans="1:4" x14ac:dyDescent="0.35">
      <c r="A20" s="18"/>
      <c r="B20" s="16" t="s">
        <v>136</v>
      </c>
      <c r="C20" s="16" t="s">
        <v>137</v>
      </c>
      <c r="D20" s="27"/>
    </row>
    <row r="21" spans="1:4" x14ac:dyDescent="0.35">
      <c r="A21" s="18"/>
      <c r="B21" s="16" t="s">
        <v>138</v>
      </c>
      <c r="C21" s="16" t="s">
        <v>116</v>
      </c>
      <c r="D21" s="27"/>
    </row>
    <row r="22" spans="1:4" x14ac:dyDescent="0.35">
      <c r="A22" s="18"/>
      <c r="B22" s="16"/>
      <c r="C22" s="16"/>
      <c r="D22" s="27"/>
    </row>
    <row r="23" spans="1:4" x14ac:dyDescent="0.35">
      <c r="A23" s="18"/>
      <c r="B23" s="16"/>
      <c r="C23" s="16"/>
      <c r="D23" s="27"/>
    </row>
    <row r="24" spans="1:4" x14ac:dyDescent="0.35">
      <c r="A24" s="18"/>
      <c r="B24" s="16"/>
      <c r="C24" s="16"/>
      <c r="D24" s="27"/>
    </row>
    <row r="25" spans="1:4" x14ac:dyDescent="0.35">
      <c r="A25" s="18"/>
      <c r="B25" s="16"/>
      <c r="C25" s="16"/>
      <c r="D25" s="27"/>
    </row>
    <row r="26" spans="1:4" x14ac:dyDescent="0.35">
      <c r="A26" s="18"/>
      <c r="B26" s="16"/>
      <c r="C26" s="16"/>
      <c r="D26" s="27"/>
    </row>
    <row r="27" spans="1:4" x14ac:dyDescent="0.35">
      <c r="A27" s="18"/>
      <c r="B27" s="16"/>
      <c r="C27" s="16"/>
      <c r="D27" s="27"/>
    </row>
    <row r="28" spans="1:4" x14ac:dyDescent="0.35">
      <c r="A28" s="18"/>
      <c r="B28" s="16"/>
      <c r="C28" s="16"/>
      <c r="D28" s="27"/>
    </row>
    <row r="29" spans="1:4" x14ac:dyDescent="0.35">
      <c r="A29" s="18"/>
      <c r="B29" s="16"/>
      <c r="C29" s="16"/>
      <c r="D29" s="27"/>
    </row>
    <row r="30" spans="1:4" x14ac:dyDescent="0.35">
      <c r="A30" s="18"/>
      <c r="B30" s="16"/>
      <c r="C30" s="16"/>
      <c r="D30" s="27"/>
    </row>
    <row r="31" spans="1:4" x14ac:dyDescent="0.35">
      <c r="A31" s="18"/>
      <c r="B31" s="16"/>
      <c r="C31" s="16"/>
      <c r="D31" s="27"/>
    </row>
    <row r="32" spans="1:4" x14ac:dyDescent="0.35">
      <c r="A32" s="18"/>
      <c r="B32" s="16"/>
      <c r="C32" s="16"/>
      <c r="D32" s="27"/>
    </row>
    <row r="33" spans="1:4" x14ac:dyDescent="0.35">
      <c r="A33" s="18"/>
      <c r="B33" s="16"/>
      <c r="C33" s="16"/>
      <c r="D33" s="27"/>
    </row>
    <row r="34" spans="1:4" x14ac:dyDescent="0.35">
      <c r="A34" s="18"/>
      <c r="B34" s="16"/>
      <c r="C34" s="16"/>
      <c r="D34" s="27"/>
    </row>
    <row r="35" spans="1:4" x14ac:dyDescent="0.35">
      <c r="A35" s="19"/>
      <c r="B35" s="19"/>
      <c r="C35" s="19"/>
      <c r="D35" s="20"/>
    </row>
  </sheetData>
  <printOptions gridLines="1"/>
  <pageMargins left="0.7" right="0.7" top="0.75" bottom="0.75" header="0.3" footer="0.3"/>
  <pageSetup scale="90" orientation="portrait" r:id="rId1"/>
  <headerFooter>
    <oddHeader>&amp;CExample Price List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4ba4e546-7a6a-49ef-a477-a1ef821c3eca">
      <UserInfo>
        <DisplayName>Steele, Susan (WaTech)</DisplayName>
        <AccountId>89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DE05AF937638489B3EB59A849E93CD" ma:contentTypeVersion="14" ma:contentTypeDescription="Create a new document." ma:contentTypeScope="" ma:versionID="a33348da15fcd838d6fae550b3996a03">
  <xsd:schema xmlns:xsd="http://www.w3.org/2001/XMLSchema" xmlns:xs="http://www.w3.org/2001/XMLSchema" xmlns:p="http://schemas.microsoft.com/office/2006/metadata/properties" xmlns:ns1="http://schemas.microsoft.com/sharepoint/v3" xmlns:ns2="e9a2a606-0c63-44e1-b347-20194bcbc64f" xmlns:ns3="4ba4e546-7a6a-49ef-a477-a1ef821c3eca" targetNamespace="http://schemas.microsoft.com/office/2006/metadata/properties" ma:root="true" ma:fieldsID="85813ca0630ab2e32368430837b269d5" ns1:_="" ns2:_="" ns3:_="">
    <xsd:import namespace="http://schemas.microsoft.com/sharepoint/v3"/>
    <xsd:import namespace="e9a2a606-0c63-44e1-b347-20194bcbc64f"/>
    <xsd:import namespace="4ba4e546-7a6a-49ef-a477-a1ef821c3ec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a2a606-0c63-44e1-b347-20194bcbc6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a4e546-7a6a-49ef-a477-a1ef821c3eca"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87B5F4-8C66-4C7A-B690-03599731B986}">
  <ds:schemaRefs>
    <ds:schemaRef ds:uri="http://schemas.microsoft.com/sharepoint/v3/contenttype/forms"/>
  </ds:schemaRefs>
</ds:datastoreItem>
</file>

<file path=customXml/itemProps2.xml><?xml version="1.0" encoding="utf-8"?>
<ds:datastoreItem xmlns:ds="http://schemas.openxmlformats.org/officeDocument/2006/customXml" ds:itemID="{9D18574C-B98D-4FE3-871E-67C6E90F21E3}">
  <ds:schemaRefs>
    <ds:schemaRef ds:uri="http://schemas.microsoft.com/office/2006/documentManagement/types"/>
    <ds:schemaRef ds:uri="http://schemas.microsoft.com/sharepoint/v3"/>
    <ds:schemaRef ds:uri="http://purl.org/dc/terms/"/>
    <ds:schemaRef ds:uri="e9a2a606-0c63-44e1-b347-20194bcbc64f"/>
    <ds:schemaRef ds:uri="http://www.w3.org/XML/1998/namespace"/>
    <ds:schemaRef ds:uri="http://purl.org/dc/dcmitype/"/>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4ba4e546-7a6a-49ef-a477-a1ef821c3eca"/>
  </ds:schemaRefs>
</ds:datastoreItem>
</file>

<file path=customXml/itemProps3.xml><?xml version="1.0" encoding="utf-8"?>
<ds:datastoreItem xmlns:ds="http://schemas.openxmlformats.org/officeDocument/2006/customXml" ds:itemID="{83325097-2E3B-4069-ABEA-8709F8E1FF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9a2a606-0c63-44e1-b347-20194bcbc64f"/>
    <ds:schemaRef ds:uri="4ba4e546-7a6a-49ef-a477-a1ef821c3e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Instructions </vt:lpstr>
      <vt:lpstr>2 - Line Cost</vt:lpstr>
      <vt:lpstr>3 - Current Service Location</vt:lpstr>
      <vt:lpstr>4 - Vendor Price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dc:creator>
  <cp:keywords/>
  <dc:description/>
  <cp:lastModifiedBy>Steele, Susan (WaTech)</cp:lastModifiedBy>
  <cp:revision/>
  <dcterms:created xsi:type="dcterms:W3CDTF">2011-09-15T21:36:32Z</dcterms:created>
  <dcterms:modified xsi:type="dcterms:W3CDTF">2024-01-04T17:50:25Z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1520fa42-cf58-4c22-8b93-58cf1d3bd1cb_Enabled">
    <vt:lpwstr>true</vt:lpwstr>
  </property>
  <property fmtid="{D5CDD505-2E9C-101B-9397-08002B2CF9AE}" pid="4" name="MSIP_Label_1520fa42-cf58-4c22-8b93-58cf1d3bd1cb_SetDate">
    <vt:lpwstr>2021-06-29T17:50:04Z</vt:lpwstr>
  </property>
  <property fmtid="{D5CDD505-2E9C-101B-9397-08002B2CF9AE}" pid="5" name="MSIP_Label_1520fa42-cf58-4c22-8b93-58cf1d3bd1cb_Method">
    <vt:lpwstr>Standard</vt:lpwstr>
  </property>
  <property fmtid="{D5CDD505-2E9C-101B-9397-08002B2CF9AE}" pid="6" name="MSIP_Label_1520fa42-cf58-4c22-8b93-58cf1d3bd1cb_Name">
    <vt:lpwstr>Public Information</vt:lpwstr>
  </property>
  <property fmtid="{D5CDD505-2E9C-101B-9397-08002B2CF9AE}" pid="7" name="MSIP_Label_1520fa42-cf58-4c22-8b93-58cf1d3bd1cb_SiteId">
    <vt:lpwstr>11d0e217-264e-400a-8ba0-57dcc127d72d</vt:lpwstr>
  </property>
  <property fmtid="{D5CDD505-2E9C-101B-9397-08002B2CF9AE}" pid="8" name="MSIP_Label_1520fa42-cf58-4c22-8b93-58cf1d3bd1cb_ActionId">
    <vt:lpwstr>485f9f29-9ab8-4d96-b3b2-d1ee6b197bcb</vt:lpwstr>
  </property>
  <property fmtid="{D5CDD505-2E9C-101B-9397-08002B2CF9AE}" pid="9" name="MSIP_Label_1520fa42-cf58-4c22-8b93-58cf1d3bd1cb_ContentBits">
    <vt:lpwstr>0</vt:lpwstr>
  </property>
  <property fmtid="{D5CDD505-2E9C-101B-9397-08002B2CF9AE}" pid="10" name="ContentTypeId">
    <vt:lpwstr>0x01010007DE05AF937638489B3EB59A849E93CD</vt:lpwstr>
  </property>
</Properties>
</file>